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240" yWindow="60" windowWidth="9195" windowHeight="5640" tabRatio="725" firstSheet="1" activeTab="10"/>
  </bookViews>
  <sheets>
    <sheet name="Preiskalkulation" sheetId="1" r:id="rId1"/>
    <sheet name="Preiskalkulation Lösung" sheetId="5" r:id="rId2"/>
    <sheet name="Vorjahr" sheetId="16" r:id="rId3"/>
    <sheet name="relative Bezüge" sheetId="6" r:id="rId4"/>
    <sheet name="absoluter Bezug" sheetId="7" r:id="rId5"/>
    <sheet name="Januar" sheetId="8" r:id="rId6"/>
    <sheet name="Februar" sheetId="9" r:id="rId7"/>
    <sheet name="Jahresumsatz" sheetId="10" r:id="rId8"/>
    <sheet name="Schnittmenge" sheetId="11" r:id="rId9"/>
    <sheet name="Tabelle8" sheetId="12" r:id="rId10"/>
    <sheet name="Tabelle9" sheetId="13" r:id="rId11"/>
    <sheet name="Tabelle10" sheetId="14" r:id="rId12"/>
    <sheet name="Rabatt" sheetId="15" r:id="rId13"/>
  </sheets>
  <definedNames>
    <definedName name="April">Schnittmenge!$B$5</definedName>
    <definedName name="Februar">Schnittmenge!$B$3</definedName>
    <definedName name="Januar">Schnittmenge!$B$2</definedName>
    <definedName name="Juni">Schnittmenge!$B$7</definedName>
    <definedName name="Mai">Schnittmenge!$B$6</definedName>
    <definedName name="März">Schnittmenge!$B$4</definedName>
    <definedName name="Monat">Schnittmenge!$B$2:$B$7</definedName>
    <definedName name="Umsatz">Schnittmenge!$B$2:$B$7</definedName>
  </definedNames>
  <calcPr calcId="171027"/>
</workbook>
</file>

<file path=xl/calcChain.xml><?xml version="1.0" encoding="utf-8"?>
<calcChain xmlns="http://schemas.openxmlformats.org/spreadsheetml/2006/main">
  <c r="C18" i="5" l="1"/>
  <c r="C17" i="5"/>
  <c r="B8" i="14" l="1"/>
  <c r="C3" i="15"/>
  <c r="C2" i="15"/>
  <c r="D2" i="13"/>
  <c r="B6" i="12"/>
  <c r="B5" i="12"/>
  <c r="E4" i="11"/>
  <c r="A2" i="10"/>
  <c r="B3" i="7"/>
  <c r="B4" i="7"/>
  <c r="B5" i="7"/>
  <c r="B6" i="7"/>
  <c r="B7" i="7"/>
  <c r="B8" i="7"/>
  <c r="B9" i="7"/>
  <c r="B10" i="7"/>
  <c r="B11" i="7"/>
  <c r="B12" i="7"/>
  <c r="B2" i="7"/>
  <c r="C3" i="6"/>
  <c r="C4" i="6"/>
  <c r="C5" i="6"/>
  <c r="C6" i="6"/>
  <c r="C7" i="6"/>
  <c r="C8" i="6"/>
  <c r="C9" i="6"/>
  <c r="C10" i="6"/>
  <c r="C11" i="6"/>
  <c r="C12" i="6"/>
  <c r="C2" i="6"/>
  <c r="C15" i="5"/>
  <c r="B15" i="5"/>
  <c r="C12" i="5"/>
  <c r="B12" i="5"/>
  <c r="C11" i="5"/>
  <c r="B11" i="5"/>
  <c r="B6" i="5"/>
  <c r="C6" i="5"/>
</calcChain>
</file>

<file path=xl/sharedStrings.xml><?xml version="1.0" encoding="utf-8"?>
<sst xmlns="http://schemas.openxmlformats.org/spreadsheetml/2006/main" count="76" uniqueCount="54">
  <si>
    <t>Gewinn vor Steuern:</t>
  </si>
  <si>
    <t>Umsatz</t>
  </si>
  <si>
    <t>Erzielter Umsatz:</t>
  </si>
  <si>
    <t>Material</t>
  </si>
  <si>
    <t>Gewinn</t>
  </si>
  <si>
    <t>Preis pro Stück:</t>
  </si>
  <si>
    <t>Ente (Gummi)</t>
  </si>
  <si>
    <t>Teddybär (Plüsch)</t>
  </si>
  <si>
    <t>produzierte Stückzahl:</t>
  </si>
  <si>
    <t>Umsatzkalkulation</t>
  </si>
  <si>
    <t>Kosten (pro Stück)</t>
  </si>
  <si>
    <t>Fertigung</t>
  </si>
  <si>
    <t>Gesamt pro Stück:</t>
  </si>
  <si>
    <t>Stückkosten * Stück:</t>
  </si>
  <si>
    <t>Stück</t>
  </si>
  <si>
    <t>Stückpreis</t>
  </si>
  <si>
    <t>Stückpreis:</t>
  </si>
  <si>
    <t>Umsatz:</t>
  </si>
  <si>
    <t>Jahresumsatz</t>
  </si>
  <si>
    <t>Monat</t>
  </si>
  <si>
    <t>Januar</t>
  </si>
  <si>
    <t>Februar</t>
  </si>
  <si>
    <t>März</t>
  </si>
  <si>
    <t>April</t>
  </si>
  <si>
    <t>Mai</t>
  </si>
  <si>
    <t>Juni</t>
  </si>
  <si>
    <t>Umsatzinfo</t>
  </si>
  <si>
    <t>Verkauf Januar</t>
  </si>
  <si>
    <t>Kinderfahrräder</t>
  </si>
  <si>
    <t>Street Bikes</t>
  </si>
  <si>
    <t>eBikes</t>
  </si>
  <si>
    <t>Mountainbikes</t>
  </si>
  <si>
    <t>Filiale</t>
  </si>
  <si>
    <t>Absatz</t>
  </si>
  <si>
    <t>Hamburg</t>
  </si>
  <si>
    <t>Bremen</t>
  </si>
  <si>
    <t>München</t>
  </si>
  <si>
    <t>Freiburg</t>
  </si>
  <si>
    <t>Absatz Nord:</t>
  </si>
  <si>
    <t>Mountainbike</t>
  </si>
  <si>
    <t>Kinderfahrrad</t>
  </si>
  <si>
    <t>Street Bike</t>
  </si>
  <si>
    <t>eBike</t>
  </si>
  <si>
    <t>Artikel</t>
  </si>
  <si>
    <t>Preis</t>
  </si>
  <si>
    <t>Suche nach:</t>
  </si>
  <si>
    <t>Preis:</t>
  </si>
  <si>
    <t>Bike</t>
  </si>
  <si>
    <t>Kunde</t>
  </si>
  <si>
    <t>Meier KG</t>
  </si>
  <si>
    <t>Müller GmbH</t>
  </si>
  <si>
    <t>Rabatt</t>
  </si>
  <si>
    <t>Umsatz gesamt:</t>
  </si>
  <si>
    <t>Vorjahresumsatz: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</si>
</sst>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EUR&quot;;[Red]\-#,##0\ &quot;EUR&quot;"/>
    <numFmt numFmtId="7" formatCode="#,##0.00\ &quot;EUR&quot;;\-#,##0.00\ &quot;EUR&quot;"/>
    <numFmt numFmtId="8" formatCode="#,##0.00\ &quot;EUR&quot;;[Red]\-#,##0.00\ &quot;EUR&quot;"/>
    <numFmt numFmtId="44" formatCode="_-* #,##0.00\ &quot;EUR&quot;_-;\-* #,##0.00\ &quot;EUR&quot;_-;_-* &quot;-&quot;??\ &quot;EUR&quot;_-;_-@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4" fillId="0" borderId="0" xfId="0" applyFont="1" applyFill="1"/>
    <xf numFmtId="6" fontId="4" fillId="0" borderId="0" xfId="0" applyNumberFormat="1" applyFont="1" applyFill="1"/>
    <xf numFmtId="0" fontId="3" fillId="0" borderId="0" xfId="0" applyFont="1" applyAlignment="1">
      <alignment vertical="center"/>
    </xf>
    <xf numFmtId="3" fontId="4" fillId="0" borderId="0" xfId="0" applyNumberFormat="1" applyFont="1" applyFill="1"/>
    <xf numFmtId="8" fontId="4" fillId="0" borderId="0" xfId="0" applyNumberFormat="1" applyFont="1" applyFill="1"/>
    <xf numFmtId="7" fontId="4" fillId="0" borderId="0" xfId="2" applyNumberFormat="1" applyFont="1" applyFill="1"/>
    <xf numFmtId="3" fontId="0" fillId="0" borderId="0" xfId="0" applyNumberFormat="1"/>
    <xf numFmtId="3" fontId="4" fillId="0" borderId="0" xfId="0" applyNumberFormat="1" applyFont="1"/>
    <xf numFmtId="0" fontId="4" fillId="2" borderId="0" xfId="0" applyFont="1" applyFill="1"/>
    <xf numFmtId="3" fontId="1" fillId="0" borderId="0" xfId="0" applyNumberFormat="1" applyFont="1"/>
    <xf numFmtId="14" fontId="4" fillId="0" borderId="0" xfId="0" applyNumberFormat="1" applyFont="1"/>
    <xf numFmtId="4" fontId="0" fillId="0" borderId="0" xfId="0" applyNumberFormat="1"/>
    <xf numFmtId="10" fontId="0" fillId="0" borderId="0" xfId="1" applyNumberFormat="1" applyFont="1"/>
    <xf numFmtId="15" fontId="4" fillId="0" borderId="0" xfId="0" applyNumberFormat="1" applyFont="1"/>
    <xf numFmtId="6" fontId="4" fillId="0" borderId="0" xfId="0" applyNumberFormat="1" applyFont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354725</xdr:colOff>
      <xdr:row>0</xdr:row>
      <xdr:rowOff>52552</xdr:rowOff>
    </xdr:from>
    <xdr:to>
      <xdr:col>1</xdr:col>
      <xdr:colOff>887214</xdr:colOff>
      <xdr:row>0</xdr:row>
      <xdr:rowOff>630621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1897" y="52552"/>
          <a:ext cx="532489" cy="5780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183931</xdr:colOff>
      <xdr:row>0</xdr:row>
      <xdr:rowOff>72259</xdr:rowOff>
    </xdr:from>
    <xdr:to>
      <xdr:col>2</xdr:col>
      <xdr:colOff>735724</xdr:colOff>
      <xdr:row>0</xdr:row>
      <xdr:rowOff>631163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3224" y="72259"/>
          <a:ext cx="551793" cy="558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292443</xdr:colOff>
      <xdr:row>0</xdr:row>
      <xdr:rowOff>37897</xdr:rowOff>
    </xdr:from>
    <xdr:to>
      <xdr:col>1</xdr:col>
      <xdr:colOff>710713</xdr:colOff>
      <xdr:row>0</xdr:row>
      <xdr:rowOff>615966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808" y="37897"/>
          <a:ext cx="418270" cy="5780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2</xdr:col>
      <xdr:colOff>242544</xdr:colOff>
      <xdr:row>0</xdr:row>
      <xdr:rowOff>72259</xdr:rowOff>
    </xdr:from>
    <xdr:to>
      <xdr:col>2</xdr:col>
      <xdr:colOff>699720</xdr:colOff>
      <xdr:row>0</xdr:row>
      <xdr:rowOff>631163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2409" y="72259"/>
          <a:ext cx="457176" cy="558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15"/>
  <sheetViews>
    <sheetView zoomScale="130" zoomScaleNormal="130" workbookViewId="0">
      <selection activeCell="C8" sqref="C8"/>
    </sheetView>
  </sheetViews>
  <sheetFormatPr baseColWidth="10" defaultRowHeight="12.75" x14ac:dyDescent="0.2"/>
  <cols>
    <col min="1" max="1" width="31.42578125" style="2" customWidth="1"/>
    <col min="2" max="2" width="18" style="2" customWidth="1"/>
    <col min="3" max="3" width="15.7109375" style="2" customWidth="1"/>
    <col min="4" max="16384" width="11.42578125" style="2"/>
  </cols>
  <sheetData>
    <row r="1" spans="1:3" ht="53.25" customHeight="1" x14ac:dyDescent="0.2">
      <c r="A1" s="6" t="s">
        <v>9</v>
      </c>
    </row>
    <row r="2" spans="1:3" x14ac:dyDescent="0.2">
      <c r="B2" s="3" t="s">
        <v>7</v>
      </c>
      <c r="C2" s="3" t="s">
        <v>6</v>
      </c>
    </row>
    <row r="3" spans="1:3" x14ac:dyDescent="0.2">
      <c r="A3" s="3" t="s">
        <v>1</v>
      </c>
    </row>
    <row r="4" spans="1:3" x14ac:dyDescent="0.2">
      <c r="A4" s="2" t="s">
        <v>8</v>
      </c>
      <c r="B4" s="4"/>
      <c r="C4" s="4"/>
    </row>
    <row r="5" spans="1:3" x14ac:dyDescent="0.2">
      <c r="A5" s="2" t="s">
        <v>5</v>
      </c>
      <c r="B5" s="5"/>
      <c r="C5" s="4"/>
    </row>
    <row r="6" spans="1:3" x14ac:dyDescent="0.2">
      <c r="A6" s="2" t="s">
        <v>2</v>
      </c>
      <c r="B6" s="5"/>
      <c r="C6" s="4"/>
    </row>
    <row r="7" spans="1:3" x14ac:dyDescent="0.2">
      <c r="B7" s="4"/>
      <c r="C7" s="4"/>
    </row>
    <row r="8" spans="1:3" x14ac:dyDescent="0.2">
      <c r="A8" s="3" t="s">
        <v>10</v>
      </c>
      <c r="B8" s="4"/>
      <c r="C8" s="4"/>
    </row>
    <row r="9" spans="1:3" x14ac:dyDescent="0.2">
      <c r="A9" s="2" t="s">
        <v>3</v>
      </c>
      <c r="B9" s="5"/>
      <c r="C9" s="4"/>
    </row>
    <row r="10" spans="1:3" x14ac:dyDescent="0.2">
      <c r="A10" s="2" t="s">
        <v>11</v>
      </c>
      <c r="B10" s="5"/>
      <c r="C10" s="4"/>
    </row>
    <row r="11" spans="1:3" x14ac:dyDescent="0.2">
      <c r="A11" s="2" t="s">
        <v>12</v>
      </c>
      <c r="B11" s="5"/>
      <c r="C11" s="4"/>
    </row>
    <row r="12" spans="1:3" x14ac:dyDescent="0.2">
      <c r="A12" s="2" t="s">
        <v>13</v>
      </c>
      <c r="B12" s="5"/>
      <c r="C12" s="4"/>
    </row>
    <row r="13" spans="1:3" x14ac:dyDescent="0.2">
      <c r="B13" s="4"/>
      <c r="C13" s="4"/>
    </row>
    <row r="14" spans="1:3" x14ac:dyDescent="0.2">
      <c r="A14" s="3" t="s">
        <v>4</v>
      </c>
      <c r="B14" s="4"/>
      <c r="C14" s="4"/>
    </row>
    <row r="15" spans="1:3" x14ac:dyDescent="0.2">
      <c r="A15" s="2" t="s">
        <v>0</v>
      </c>
      <c r="B15" s="5"/>
      <c r="C15" s="4"/>
    </row>
  </sheetData>
  <phoneticPr fontId="2" type="noConversion"/>
  <pageMargins left="0.78740157499999996" right="0.78740157499999996" top="0.984251969" bottom="0.984251969" header="0.4921259845" footer="0.4921259845"/>
  <headerFooter alignWithMargins="0"/>
  <cellWatches>
    <cellWatch r="B15"/>
  </cellWatche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6"/>
  <sheetViews>
    <sheetView zoomScale="130" zoomScaleNormal="130" workbookViewId="0">
      <selection activeCell="D7" sqref="D7"/>
    </sheetView>
  </sheetViews>
  <sheetFormatPr baseColWidth="10" defaultRowHeight="12.75" x14ac:dyDescent="0.2"/>
  <cols>
    <col min="1" max="1" width="14.140625" style="2" customWidth="1"/>
    <col min="2" max="2" width="12.42578125" style="2" customWidth="1"/>
    <col min="3" max="3" width="8.5703125" style="2" customWidth="1"/>
    <col min="4" max="4" width="10.7109375" style="2" customWidth="1"/>
    <col min="5" max="16384" width="11.42578125" style="2"/>
  </cols>
  <sheetData>
    <row r="1" spans="1:5" x14ac:dyDescent="0.2">
      <c r="B1" s="2" t="s">
        <v>27</v>
      </c>
    </row>
    <row r="2" spans="1:5" x14ac:dyDescent="0.2">
      <c r="A2" s="2" t="s">
        <v>31</v>
      </c>
      <c r="B2" s="2">
        <v>150</v>
      </c>
    </row>
    <row r="3" spans="1:5" x14ac:dyDescent="0.2">
      <c r="A3" s="2" t="s">
        <v>28</v>
      </c>
      <c r="B3" s="2">
        <v>200</v>
      </c>
    </row>
    <row r="4" spans="1:5" x14ac:dyDescent="0.2">
      <c r="A4" s="2" t="s">
        <v>29</v>
      </c>
      <c r="B4" s="2">
        <v>500</v>
      </c>
      <c r="E4" s="14"/>
    </row>
    <row r="5" spans="1:5" x14ac:dyDescent="0.2">
      <c r="A5" s="2" t="s">
        <v>30</v>
      </c>
      <c r="B5" s="2">
        <f>SUM(B2:B4)</f>
        <v>850</v>
      </c>
    </row>
    <row r="6" spans="1:5" x14ac:dyDescent="0.2">
      <c r="B6" s="2">
        <f>SUM(B2:B5)</f>
        <v>1700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5"/>
  <sheetViews>
    <sheetView tabSelected="1" zoomScale="115" zoomScaleNormal="115" workbookViewId="0">
      <selection activeCell="F11" sqref="F11"/>
    </sheetView>
  </sheetViews>
  <sheetFormatPr baseColWidth="10" defaultRowHeight="12.75" x14ac:dyDescent="0.2"/>
  <cols>
    <col min="1" max="1" width="12.85546875" customWidth="1"/>
    <col min="3" max="3" width="5.7109375" customWidth="1"/>
  </cols>
  <sheetData>
    <row r="1" spans="1:4" x14ac:dyDescent="0.2">
      <c r="A1" t="s">
        <v>32</v>
      </c>
      <c r="B1" t="s">
        <v>33</v>
      </c>
      <c r="D1" t="s">
        <v>38</v>
      </c>
    </row>
    <row r="2" spans="1:4" x14ac:dyDescent="0.2">
      <c r="A2" t="s">
        <v>34</v>
      </c>
      <c r="B2">
        <v>120</v>
      </c>
      <c r="D2">
        <f>SUM(B2,B3)</f>
        <v>270</v>
      </c>
    </row>
    <row r="3" spans="1:4" x14ac:dyDescent="0.2">
      <c r="A3" t="s">
        <v>35</v>
      </c>
      <c r="B3">
        <v>150</v>
      </c>
    </row>
    <row r="4" spans="1:4" x14ac:dyDescent="0.2">
      <c r="A4" t="s">
        <v>36</v>
      </c>
      <c r="B4">
        <v>200</v>
      </c>
    </row>
    <row r="5" spans="1:4" x14ac:dyDescent="0.2">
      <c r="A5" t="s">
        <v>37</v>
      </c>
      <c r="B5">
        <v>500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8"/>
  <sheetViews>
    <sheetView zoomScale="130" zoomScaleNormal="130" workbookViewId="0">
      <selection activeCell="D2" sqref="D2"/>
    </sheetView>
  </sheetViews>
  <sheetFormatPr baseColWidth="10" defaultRowHeight="12.75" x14ac:dyDescent="0.2"/>
  <cols>
    <col min="1" max="1" width="13.7109375" customWidth="1"/>
  </cols>
  <sheetData>
    <row r="1" spans="1:2" x14ac:dyDescent="0.2">
      <c r="A1" t="s">
        <v>43</v>
      </c>
      <c r="B1" t="s">
        <v>44</v>
      </c>
    </row>
    <row r="2" spans="1:2" x14ac:dyDescent="0.2">
      <c r="A2" s="2" t="s">
        <v>39</v>
      </c>
      <c r="B2" s="15">
        <v>399.99</v>
      </c>
    </row>
    <row r="3" spans="1:2" x14ac:dyDescent="0.2">
      <c r="A3" s="2" t="s">
        <v>40</v>
      </c>
      <c r="B3" s="15">
        <v>219.9</v>
      </c>
    </row>
    <row r="4" spans="1:2" x14ac:dyDescent="0.2">
      <c r="A4" s="2" t="s">
        <v>41</v>
      </c>
      <c r="B4" s="15">
        <v>129.9</v>
      </c>
    </row>
    <row r="5" spans="1:2" x14ac:dyDescent="0.2">
      <c r="A5" s="2" t="s">
        <v>42</v>
      </c>
      <c r="B5" s="15">
        <v>2600</v>
      </c>
    </row>
    <row r="7" spans="1:2" x14ac:dyDescent="0.2">
      <c r="A7" t="s">
        <v>45</v>
      </c>
      <c r="B7" t="s">
        <v>47</v>
      </c>
    </row>
    <row r="8" spans="1:2" x14ac:dyDescent="0.2">
      <c r="A8" t="s">
        <v>46</v>
      </c>
      <c r="B8" t="e">
        <f>VLOOKUP(B7,$A$2:$B$5,2,FALSE)</f>
        <v>#N/A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C3"/>
  <sheetViews>
    <sheetView zoomScale="130" zoomScaleNormal="130" workbookViewId="0">
      <selection activeCell="E15" sqref="E15"/>
    </sheetView>
  </sheetViews>
  <sheetFormatPr baseColWidth="10" defaultRowHeight="12.75" x14ac:dyDescent="0.2"/>
  <cols>
    <col min="3" max="3" width="29.85546875" customWidth="1"/>
  </cols>
  <sheetData>
    <row r="1" spans="1:3" x14ac:dyDescent="0.2">
      <c r="A1" t="s">
        <v>48</v>
      </c>
      <c r="B1" t="s">
        <v>1</v>
      </c>
      <c r="C1" t="s">
        <v>51</v>
      </c>
    </row>
    <row r="2" spans="1:3" x14ac:dyDescent="0.2">
      <c r="A2" t="s">
        <v>49</v>
      </c>
      <c r="B2" s="10">
        <v>35000</v>
      </c>
      <c r="C2" s="16">
        <f>IF(B2&gt;=40000,3%,2%)</f>
        <v>0.02</v>
      </c>
    </row>
    <row r="3" spans="1:3" x14ac:dyDescent="0.2">
      <c r="A3" t="s">
        <v>50</v>
      </c>
      <c r="B3" s="10">
        <v>42000</v>
      </c>
      <c r="C3" s="16">
        <f>IF(B3&gt;=40000,3%,2%)</f>
        <v>0.03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18"/>
  <sheetViews>
    <sheetView zoomScale="130" zoomScaleNormal="130" workbookViewId="0">
      <selection activeCell="E17" sqref="E17"/>
    </sheetView>
  </sheetViews>
  <sheetFormatPr baseColWidth="10" defaultRowHeight="12.75" x14ac:dyDescent="0.2"/>
  <cols>
    <col min="1" max="1" width="22.28515625" style="2" customWidth="1"/>
    <col min="2" max="2" width="14.28515625" style="2" customWidth="1"/>
    <col min="3" max="3" width="15.140625" style="2" customWidth="1"/>
    <col min="4" max="4" width="5.28515625" style="2" customWidth="1"/>
    <col min="5" max="16384" width="11.42578125" style="2"/>
  </cols>
  <sheetData>
    <row r="1" spans="1:3" ht="53.25" customHeight="1" x14ac:dyDescent="0.2">
      <c r="A1" s="6" t="s">
        <v>9</v>
      </c>
    </row>
    <row r="2" spans="1:3" x14ac:dyDescent="0.2">
      <c r="B2" s="3" t="s">
        <v>7</v>
      </c>
      <c r="C2" s="3" t="s">
        <v>6</v>
      </c>
    </row>
    <row r="3" spans="1:3" x14ac:dyDescent="0.2">
      <c r="A3" s="3" t="s">
        <v>1</v>
      </c>
    </row>
    <row r="4" spans="1:3" x14ac:dyDescent="0.2">
      <c r="A4" s="2" t="s">
        <v>8</v>
      </c>
      <c r="B4" s="7">
        <v>2000</v>
      </c>
      <c r="C4" s="7">
        <v>5000</v>
      </c>
    </row>
    <row r="5" spans="1:3" x14ac:dyDescent="0.2">
      <c r="A5" s="2" t="s">
        <v>5</v>
      </c>
      <c r="B5" s="8">
        <v>19.989999999999998</v>
      </c>
      <c r="C5" s="9">
        <v>5.99</v>
      </c>
    </row>
    <row r="6" spans="1:3" x14ac:dyDescent="0.2">
      <c r="A6" s="2" t="s">
        <v>2</v>
      </c>
      <c r="B6" s="5">
        <f t="shared" ref="B6:C6" si="0">B4*B5</f>
        <v>39980</v>
      </c>
      <c r="C6" s="8">
        <f t="shared" si="0"/>
        <v>29950</v>
      </c>
    </row>
    <row r="7" spans="1:3" x14ac:dyDescent="0.2">
      <c r="B7" s="4"/>
      <c r="C7" s="4"/>
    </row>
    <row r="8" spans="1:3" x14ac:dyDescent="0.2">
      <c r="A8" s="3" t="s">
        <v>10</v>
      </c>
      <c r="B8" s="4"/>
      <c r="C8" s="4"/>
    </row>
    <row r="9" spans="1:3" x14ac:dyDescent="0.2">
      <c r="A9" s="2" t="s">
        <v>3</v>
      </c>
      <c r="B9" s="8">
        <v>6</v>
      </c>
      <c r="C9" s="8">
        <v>1.2</v>
      </c>
    </row>
    <row r="10" spans="1:3" x14ac:dyDescent="0.2">
      <c r="A10" s="2" t="s">
        <v>11</v>
      </c>
      <c r="B10" s="8">
        <v>5</v>
      </c>
      <c r="C10" s="8">
        <v>1.1000000000000001</v>
      </c>
    </row>
    <row r="11" spans="1:3" x14ac:dyDescent="0.2">
      <c r="A11" s="2" t="s">
        <v>12</v>
      </c>
      <c r="B11" s="8">
        <f>B9+B10</f>
        <v>11</v>
      </c>
      <c r="C11" s="8">
        <f>C9+C10</f>
        <v>2.2999999999999998</v>
      </c>
    </row>
    <row r="12" spans="1:3" x14ac:dyDescent="0.2">
      <c r="A12" s="2" t="s">
        <v>13</v>
      </c>
      <c r="B12" s="5">
        <f>B4*B11</f>
        <v>22000</v>
      </c>
      <c r="C12" s="5">
        <f>C4*C11</f>
        <v>11500</v>
      </c>
    </row>
    <row r="13" spans="1:3" x14ac:dyDescent="0.2">
      <c r="B13" s="4"/>
      <c r="C13" s="4"/>
    </row>
    <row r="14" spans="1:3" x14ac:dyDescent="0.2">
      <c r="A14" s="3" t="s">
        <v>4</v>
      </c>
      <c r="B14" s="4"/>
      <c r="C14" s="4"/>
    </row>
    <row r="15" spans="1:3" x14ac:dyDescent="0.2">
      <c r="A15" s="2" t="s">
        <v>0</v>
      </c>
      <c r="B15" s="5">
        <f>B6-B12</f>
        <v>17980</v>
      </c>
      <c r="C15" s="5">
        <f>C6-C12</f>
        <v>18450</v>
      </c>
    </row>
    <row r="17" spans="1:5" x14ac:dyDescent="0.2">
      <c r="A17" s="2" t="s">
        <v>52</v>
      </c>
      <c r="C17" s="18">
        <f>B15+C15</f>
        <v>36430</v>
      </c>
    </row>
    <row r="18" spans="1:5" x14ac:dyDescent="0.2">
      <c r="A18" s="2" t="s">
        <v>53</v>
      </c>
      <c r="C18" s="2">
        <f>Vorjahr!A2</f>
        <v>42000</v>
      </c>
      <c r="E18" s="17"/>
    </row>
  </sheetData>
  <pageMargins left="0.78740157499999996" right="0.78740157499999996" top="0.984251969" bottom="0.984251969" header="0.4921259845" footer="0.492125984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="115" zoomScaleNormal="115" workbookViewId="0">
      <selection activeCell="A2" sqref="A2"/>
    </sheetView>
  </sheetViews>
  <sheetFormatPr baseColWidth="10" defaultRowHeight="12.75" x14ac:dyDescent="0.2"/>
  <sheetData>
    <row r="1" spans="1:1" x14ac:dyDescent="0.2">
      <c r="A1" s="1" t="s">
        <v>53</v>
      </c>
    </row>
    <row r="2" spans="1:1" x14ac:dyDescent="0.2">
      <c r="A2">
        <v>42000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12"/>
  <sheetViews>
    <sheetView zoomScale="130" zoomScaleNormal="130" workbookViewId="0">
      <selection activeCell="C2" sqref="C2"/>
    </sheetView>
  </sheetViews>
  <sheetFormatPr baseColWidth="10" defaultRowHeight="12.75" x14ac:dyDescent="0.2"/>
  <cols>
    <col min="1" max="1" width="8.7109375" style="2" customWidth="1"/>
    <col min="2" max="2" width="11.140625" style="2" customWidth="1"/>
    <col min="3" max="16384" width="11.42578125" style="2"/>
  </cols>
  <sheetData>
    <row r="1" spans="1:3" x14ac:dyDescent="0.2">
      <c r="A1" s="2" t="s">
        <v>14</v>
      </c>
      <c r="B1" s="2" t="s">
        <v>15</v>
      </c>
      <c r="C1" s="2" t="s">
        <v>1</v>
      </c>
    </row>
    <row r="2" spans="1:3" x14ac:dyDescent="0.2">
      <c r="A2" s="11">
        <v>2000</v>
      </c>
      <c r="B2" s="2">
        <v>19.989999999999998</v>
      </c>
      <c r="C2" s="2">
        <f>A2*B2</f>
        <v>39980</v>
      </c>
    </row>
    <row r="3" spans="1:3" x14ac:dyDescent="0.2">
      <c r="A3" s="11">
        <v>2010</v>
      </c>
      <c r="B3" s="2">
        <v>19.989999999999998</v>
      </c>
      <c r="C3" s="2">
        <f t="shared" ref="C3:C12" si="0">A3*B3</f>
        <v>40179.899999999994</v>
      </c>
    </row>
    <row r="4" spans="1:3" x14ac:dyDescent="0.2">
      <c r="A4" s="11">
        <v>2020</v>
      </c>
      <c r="B4" s="2">
        <v>19.989999999999998</v>
      </c>
      <c r="C4" s="2">
        <f t="shared" si="0"/>
        <v>40379.799999999996</v>
      </c>
    </row>
    <row r="5" spans="1:3" x14ac:dyDescent="0.2">
      <c r="A5" s="11">
        <v>2030</v>
      </c>
      <c r="B5" s="2">
        <v>19.989999999999998</v>
      </c>
      <c r="C5" s="2">
        <f t="shared" si="0"/>
        <v>40579.699999999997</v>
      </c>
    </row>
    <row r="6" spans="1:3" x14ac:dyDescent="0.2">
      <c r="A6" s="11">
        <v>2040</v>
      </c>
      <c r="B6" s="2">
        <v>19.989999999999998</v>
      </c>
      <c r="C6" s="2">
        <f t="shared" si="0"/>
        <v>40779.599999999999</v>
      </c>
    </row>
    <row r="7" spans="1:3" x14ac:dyDescent="0.2">
      <c r="A7" s="11">
        <v>2050</v>
      </c>
      <c r="B7" s="2">
        <v>19.989999999999998</v>
      </c>
      <c r="C7" s="2">
        <f t="shared" si="0"/>
        <v>40979.5</v>
      </c>
    </row>
    <row r="8" spans="1:3" x14ac:dyDescent="0.2">
      <c r="A8" s="11">
        <v>2060</v>
      </c>
      <c r="B8" s="2">
        <v>19.989999999999998</v>
      </c>
      <c r="C8" s="2">
        <f t="shared" si="0"/>
        <v>41179.399999999994</v>
      </c>
    </row>
    <row r="9" spans="1:3" x14ac:dyDescent="0.2">
      <c r="A9" s="11">
        <v>2070</v>
      </c>
      <c r="B9" s="2">
        <v>19.989999999999998</v>
      </c>
      <c r="C9" s="2">
        <f t="shared" si="0"/>
        <v>41379.299999999996</v>
      </c>
    </row>
    <row r="10" spans="1:3" x14ac:dyDescent="0.2">
      <c r="A10" s="11">
        <v>2080</v>
      </c>
      <c r="B10" s="2">
        <v>19.989999999999998</v>
      </c>
      <c r="C10" s="2">
        <f t="shared" si="0"/>
        <v>41579.199999999997</v>
      </c>
    </row>
    <row r="11" spans="1:3" x14ac:dyDescent="0.2">
      <c r="A11" s="11">
        <v>2090</v>
      </c>
      <c r="B11" s="2">
        <v>19.989999999999998</v>
      </c>
      <c r="C11" s="2">
        <f t="shared" si="0"/>
        <v>41779.1</v>
      </c>
    </row>
    <row r="12" spans="1:3" x14ac:dyDescent="0.2">
      <c r="A12" s="11">
        <v>2100</v>
      </c>
      <c r="B12" s="2">
        <v>19.989999999999998</v>
      </c>
      <c r="C12" s="2">
        <f t="shared" si="0"/>
        <v>41979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12"/>
  <sheetViews>
    <sheetView zoomScale="130" zoomScaleNormal="130" workbookViewId="0">
      <selection activeCell="D14" sqref="D14"/>
    </sheetView>
  </sheetViews>
  <sheetFormatPr baseColWidth="10" defaultRowHeight="12.75" x14ac:dyDescent="0.2"/>
  <cols>
    <col min="1" max="1" width="10.140625" style="2" customWidth="1"/>
    <col min="2" max="2" width="12.28515625" style="2" customWidth="1"/>
    <col min="3" max="3" width="3.85546875" style="2" customWidth="1"/>
    <col min="4" max="4" width="6" style="2" customWidth="1"/>
    <col min="5" max="16384" width="11.42578125" style="2"/>
  </cols>
  <sheetData>
    <row r="1" spans="1:4" x14ac:dyDescent="0.2">
      <c r="A1" s="2" t="s">
        <v>14</v>
      </c>
      <c r="B1" s="2" t="s">
        <v>1</v>
      </c>
      <c r="D1" s="2" t="s">
        <v>16</v>
      </c>
    </row>
    <row r="2" spans="1:4" x14ac:dyDescent="0.2">
      <c r="A2" s="11">
        <v>2000</v>
      </c>
      <c r="B2" s="2">
        <f>A2*D$2</f>
        <v>39980</v>
      </c>
      <c r="D2" s="12">
        <v>19.989999999999998</v>
      </c>
    </row>
    <row r="3" spans="1:4" x14ac:dyDescent="0.2">
      <c r="A3" s="11">
        <v>2010</v>
      </c>
      <c r="B3" s="2">
        <f t="shared" ref="B3:B12" si="0">A3*D$2</f>
        <v>40179.899999999994</v>
      </c>
    </row>
    <row r="4" spans="1:4" x14ac:dyDescent="0.2">
      <c r="A4" s="11">
        <v>2020</v>
      </c>
      <c r="B4" s="2">
        <f t="shared" si="0"/>
        <v>40379.799999999996</v>
      </c>
    </row>
    <row r="5" spans="1:4" x14ac:dyDescent="0.2">
      <c r="A5" s="11">
        <v>2030</v>
      </c>
      <c r="B5" s="2">
        <f t="shared" si="0"/>
        <v>40579.699999999997</v>
      </c>
    </row>
    <row r="6" spans="1:4" x14ac:dyDescent="0.2">
      <c r="A6" s="11">
        <v>2040</v>
      </c>
      <c r="B6" s="2">
        <f t="shared" si="0"/>
        <v>40779.599999999999</v>
      </c>
    </row>
    <row r="7" spans="1:4" x14ac:dyDescent="0.2">
      <c r="A7" s="11">
        <v>2050</v>
      </c>
      <c r="B7" s="2">
        <f t="shared" si="0"/>
        <v>40979.5</v>
      </c>
    </row>
    <row r="8" spans="1:4" x14ac:dyDescent="0.2">
      <c r="A8" s="11">
        <v>2060</v>
      </c>
      <c r="B8" s="2">
        <f t="shared" si="0"/>
        <v>41179.399999999994</v>
      </c>
    </row>
    <row r="9" spans="1:4" x14ac:dyDescent="0.2">
      <c r="A9" s="11">
        <v>2070</v>
      </c>
      <c r="B9" s="2">
        <f t="shared" si="0"/>
        <v>41379.299999999996</v>
      </c>
    </row>
    <row r="10" spans="1:4" x14ac:dyDescent="0.2">
      <c r="A10" s="11">
        <v>2080</v>
      </c>
      <c r="B10" s="2">
        <f t="shared" si="0"/>
        <v>41579.199999999997</v>
      </c>
    </row>
    <row r="11" spans="1:4" x14ac:dyDescent="0.2">
      <c r="A11" s="11">
        <v>2090</v>
      </c>
      <c r="B11" s="2">
        <f t="shared" si="0"/>
        <v>41779.1</v>
      </c>
    </row>
    <row r="12" spans="1:4" x14ac:dyDescent="0.2">
      <c r="A12" s="11">
        <v>2100</v>
      </c>
      <c r="B12" s="2">
        <f t="shared" si="0"/>
        <v>41979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2"/>
  <sheetViews>
    <sheetView zoomScale="115" zoomScaleNormal="115" workbookViewId="0">
      <selection activeCell="A2" sqref="A2"/>
    </sheetView>
  </sheetViews>
  <sheetFormatPr baseColWidth="10" defaultRowHeight="12.75" x14ac:dyDescent="0.2"/>
  <sheetData>
    <row r="1" spans="1:1" x14ac:dyDescent="0.2">
      <c r="A1" s="1" t="s">
        <v>17</v>
      </c>
    </row>
    <row r="2" spans="1:1" x14ac:dyDescent="0.2">
      <c r="A2" s="10">
        <v>25000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B2"/>
  <sheetViews>
    <sheetView zoomScale="115" zoomScaleNormal="115" workbookViewId="0">
      <selection activeCell="A2" sqref="A2"/>
    </sheetView>
  </sheetViews>
  <sheetFormatPr baseColWidth="10" defaultRowHeight="12.75" x14ac:dyDescent="0.2"/>
  <sheetData>
    <row r="1" spans="1:2" x14ac:dyDescent="0.2">
      <c r="A1" t="s">
        <v>17</v>
      </c>
      <c r="B1" s="10"/>
    </row>
    <row r="2" spans="1:2" x14ac:dyDescent="0.2">
      <c r="A2" s="13">
        <v>12000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2"/>
  <sheetViews>
    <sheetView zoomScale="115" zoomScaleNormal="115" workbookViewId="0">
      <selection activeCell="A3" sqref="A3"/>
    </sheetView>
  </sheetViews>
  <sheetFormatPr baseColWidth="10" defaultRowHeight="12.75" x14ac:dyDescent="0.2"/>
  <sheetData>
    <row r="1" spans="1:1" x14ac:dyDescent="0.2">
      <c r="A1" s="1" t="s">
        <v>18</v>
      </c>
    </row>
    <row r="2" spans="1:1" x14ac:dyDescent="0.2">
      <c r="A2" s="10">
        <f>SUM(Januar:Februar!A2)</f>
        <v>37000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7"/>
  <sheetViews>
    <sheetView zoomScale="115" zoomScaleNormal="115" workbookViewId="0">
      <selection activeCell="D7" sqref="D7"/>
    </sheetView>
  </sheetViews>
  <sheetFormatPr baseColWidth="10" defaultRowHeight="12.75" x14ac:dyDescent="0.2"/>
  <cols>
    <col min="3" max="3" width="6.7109375" customWidth="1"/>
  </cols>
  <sheetData>
    <row r="1" spans="1:8" x14ac:dyDescent="0.2">
      <c r="A1" s="1" t="s">
        <v>19</v>
      </c>
      <c r="B1" s="1" t="s">
        <v>1</v>
      </c>
    </row>
    <row r="2" spans="1:8" x14ac:dyDescent="0.2">
      <c r="A2" s="1" t="s">
        <v>20</v>
      </c>
      <c r="B2">
        <v>1200</v>
      </c>
    </row>
    <row r="3" spans="1:8" x14ac:dyDescent="0.2">
      <c r="A3" s="1" t="s">
        <v>21</v>
      </c>
      <c r="B3">
        <v>1500</v>
      </c>
      <c r="D3" s="1" t="s">
        <v>26</v>
      </c>
    </row>
    <row r="4" spans="1:8" x14ac:dyDescent="0.2">
      <c r="A4" s="1" t="s">
        <v>22</v>
      </c>
      <c r="B4">
        <v>1800</v>
      </c>
      <c r="D4" s="1" t="s">
        <v>20</v>
      </c>
      <c r="E4">
        <f>Umsatz Januar</f>
        <v>1200</v>
      </c>
    </row>
    <row r="5" spans="1:8" x14ac:dyDescent="0.2">
      <c r="A5" s="1" t="s">
        <v>23</v>
      </c>
      <c r="B5">
        <v>2300</v>
      </c>
      <c r="H5" s="1"/>
    </row>
    <row r="6" spans="1:8" x14ac:dyDescent="0.2">
      <c r="A6" s="1" t="s">
        <v>24</v>
      </c>
      <c r="B6">
        <v>2400</v>
      </c>
    </row>
    <row r="7" spans="1:8" x14ac:dyDescent="0.2">
      <c r="A7" s="1" t="s">
        <v>25</v>
      </c>
      <c r="B7">
        <v>3000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Preiskalkulation</vt:lpstr>
      <vt:lpstr>Preiskalkulation Lösung</vt:lpstr>
      <vt:lpstr>Vorjahr</vt:lpstr>
      <vt:lpstr>relative Bezüge</vt:lpstr>
      <vt:lpstr>absoluter Bezug</vt:lpstr>
      <vt:lpstr>Januar</vt:lpstr>
      <vt:lpstr>Februar</vt:lpstr>
      <vt:lpstr>Jahresumsatz</vt:lpstr>
      <vt:lpstr>Schnittmenge</vt:lpstr>
      <vt:lpstr>Tabelle8</vt:lpstr>
      <vt:lpstr>Tabelle9</vt:lpstr>
      <vt:lpstr>Tabelle10</vt:lpstr>
      <vt:lpstr>Rabatt</vt:lpstr>
      <vt:lpstr>April</vt:lpstr>
      <vt:lpstr>Februar</vt:lpstr>
      <vt:lpstr>Januar</vt:lpstr>
      <vt:lpstr>Juni</vt:lpstr>
      <vt:lpstr>Mai</vt:lpstr>
      <vt:lpstr>März</vt:lpstr>
      <vt:lpstr>Monat</vt:lpstr>
      <vt:lpstr>Umsatz</vt:lpstr>
    </vt:vector>
  </TitlesOfParts>
  <Company>Markt &amp; Technik Verlag München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2016 Kompendium</dc:title>
  <dc:subject/>
  <dc:creator>Ignatz Schels</dc:creator>
  <cp:lastModifiedBy>Ignatz Schels</cp:lastModifiedBy>
  <dcterms:created xsi:type="dcterms:W3CDTF">2003-08-12T12:42:46Z</dcterms:created>
  <dcterms:modified xsi:type="dcterms:W3CDTF">2016-03-07T19:24:57Z</dcterms:modified>
</cp:coreProperties>
</file>