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ischels\Documents\#MUT\XLKompendium 2021\"/>
    </mc:Choice>
  </mc:AlternateContent>
  <xr:revisionPtr revIDLastSave="0" documentId="8_{B13F69DB-132C-4C87-A1EB-9BD87DD9BD5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Umsatz" sheetId="1" r:id="rId1"/>
    <sheet name="Artike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2" l="1"/>
  <c r="F4" i="2"/>
  <c r="D6" i="1"/>
  <c r="D2" i="1"/>
  <c r="D3" i="1"/>
  <c r="D4" i="1"/>
  <c r="D5" i="1"/>
  <c r="C2" i="1"/>
  <c r="C3" i="1"/>
  <c r="C4" i="1"/>
  <c r="C5" i="1"/>
  <c r="C6" i="1"/>
</calcChain>
</file>

<file path=xl/sharedStrings.xml><?xml version="1.0" encoding="utf-8"?>
<sst xmlns="http://schemas.openxmlformats.org/spreadsheetml/2006/main" count="22" uniqueCount="18">
  <si>
    <t>Name</t>
  </si>
  <si>
    <t>Umsatz</t>
  </si>
  <si>
    <t>Meier</t>
  </si>
  <si>
    <t>Huber</t>
  </si>
  <si>
    <t>Dimpflmoser</t>
  </si>
  <si>
    <t>Provision</t>
  </si>
  <si>
    <t>Provisionssatz</t>
  </si>
  <si>
    <t>Zahlung</t>
  </si>
  <si>
    <t>Semmeling</t>
  </si>
  <si>
    <t>Groß</t>
  </si>
  <si>
    <t>Artikel</t>
  </si>
  <si>
    <t>Verkaufspreis</t>
  </si>
  <si>
    <t>Einkaufspreis</t>
  </si>
  <si>
    <t>Hammer</t>
  </si>
  <si>
    <t>Säge</t>
  </si>
  <si>
    <t>Wandfarbe</t>
  </si>
  <si>
    <t>Pinsel</t>
  </si>
  <si>
    <t>Suchbegriff: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</si>
</sst>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_-* #,##0.0\ _€_-;\-* #,##0.0\ _€_-;_-* &quot;-&quot;?\ _€_-;_-@_-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44" fontId="0" fillId="0" borderId="0" xfId="2" applyFont="1"/>
    <xf numFmtId="164" fontId="0" fillId="0" borderId="0" xfId="2" applyNumberFormat="1" applyFont="1"/>
    <xf numFmtId="9" fontId="0" fillId="0" borderId="0" xfId="0" applyNumberFormat="1"/>
    <xf numFmtId="165" fontId="0" fillId="0" borderId="0" xfId="1" applyNumberFormat="1" applyFont="1"/>
    <xf numFmtId="166" fontId="0" fillId="0" borderId="0" xfId="0" applyNumberFormat="1"/>
    <xf numFmtId="44" fontId="0" fillId="0" borderId="0" xfId="2" applyFont="1" applyFill="1"/>
    <xf numFmtId="0" fontId="0" fillId="0" borderId="0" xfId="0" applyFill="1"/>
    <xf numFmtId="165" fontId="0" fillId="0" borderId="0" xfId="0" applyNumberFormat="1"/>
    <xf numFmtId="0" fontId="1" fillId="0" borderId="0" xfId="0" applyFont="1"/>
    <xf numFmtId="4" fontId="1" fillId="0" borderId="0" xfId="0" applyNumberFormat="1" applyFont="1"/>
    <xf numFmtId="4" fontId="0" fillId="0" borderId="0" xfId="0" applyNumberFormat="1"/>
    <xf numFmtId="0" fontId="1" fillId="2" borderId="0" xfId="0" applyFont="1" applyFill="1"/>
  </cellXfs>
  <cellStyles count="3">
    <cellStyle name="Prozent" xfId="1" builtinId="5"/>
    <cellStyle name="Standard" xfId="0" builtinId="0"/>
    <cellStyle name="Währung" xfId="2" builtinId="4"/>
  </cellStyles>
  <dxfs count="9">
    <dxf>
      <numFmt numFmtId="4" formatCode="#,##0.0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numFmt numFmtId="166" formatCode="_-* #,##0.0\ _€_-;\-* #,##0.0\ _€_-;_-* &quot;-&quot;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.0%"/>
    </dxf>
    <dxf>
      <fill>
        <patternFill patternType="none">
          <fgColor indexed="64"/>
          <bgColor auto="1"/>
        </patternFill>
      </fill>
    </dxf>
    <dxf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&quot;€&quot;_-;\-* #,##0\ &quot;€&quot;_-;_-* &quot;-&quot;??\ &quot;€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EF08AA-C007-4E62-B2A4-8AF4DADDC29B}" name="Tabelle1" displayName="Tabelle1" ref="A1:D6" totalsRowShown="0">
  <tableColumns count="4">
    <tableColumn id="1" xr3:uid="{2188E99E-891E-4B1C-A7FA-8FF093345A92}" name="Name"/>
    <tableColumn id="2" xr3:uid="{191887D4-B621-4416-8C9E-8FA17DE0645B}" name="Umsatz" dataDxfId="8" dataCellStyle="Währung"/>
    <tableColumn id="3" xr3:uid="{DCC60BE6-A5E0-4B7F-9F74-D656A9C9B366}" name="Provision" dataDxfId="4" dataCellStyle="Prozent">
      <calculatedColumnFormula>VLOOKUP(Tabelle1[[#This Row],[Umsatz]],tbl_ProvSatz[],2)</calculatedColumnFormula>
    </tableColumn>
    <tableColumn id="4" xr3:uid="{10FBD38E-465C-4DD8-9DB1-D7FB74B47DE6}" name="Zahlung" dataDxfId="3">
      <calculatedColumnFormula>Tabelle1[[#This Row],[Umsatz]]*Tabelle1[[#This Row],[Provision]]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3C9715-BD5F-4891-9FB9-FEE060C42259}" name="tbl_ProvSatz" displayName="tbl_ProvSatz" ref="H1:I10" totalsRowShown="0" headerRowDxfId="5">
  <tableColumns count="2">
    <tableColumn id="1" xr3:uid="{90737BD5-9DA4-4832-B1ED-A92E0EAADB63}" name="Umsatz" dataDxfId="7" dataCellStyle="Währung"/>
    <tableColumn id="2" xr3:uid="{DABC4179-7435-4F86-A92F-1CD9AE4EA466}" name="Provisionssatz" dataDxfId="6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1A15F7-80A8-411F-90D8-6460803B39D0}" name="tbl_Artikel" displayName="tbl_Artikel" ref="A1:C5" totalsRowShown="0">
  <tableColumns count="3">
    <tableColumn id="1" xr3:uid="{D06FA605-BA03-4E4F-9849-FA2EF0AA57D4}" name="Artikel" dataDxfId="2"/>
    <tableColumn id="2" xr3:uid="{124D9194-8FAA-4C9E-A909-4BF9068AEC53}" name="Einkaufspreis" dataDxfId="1"/>
    <tableColumn id="3" xr3:uid="{D039FA5F-AB45-41EF-B275-E223032C49FA}" name="Verkaufspreis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zoomScale="115" workbookViewId="0">
      <selection activeCell="C20" sqref="C20"/>
    </sheetView>
  </sheetViews>
  <sheetFormatPr baseColWidth="10" defaultRowHeight="12.75" x14ac:dyDescent="0.2"/>
  <cols>
    <col min="1" max="1" width="12.7109375" customWidth="1"/>
    <col min="2" max="2" width="15.140625" style="2" customWidth="1"/>
    <col min="3" max="3" width="11.140625" customWidth="1"/>
    <col min="5" max="5" width="6.140625" customWidth="1"/>
    <col min="6" max="6" width="7.140625" customWidth="1"/>
    <col min="7" max="7" width="7.42578125" customWidth="1"/>
    <col min="8" max="8" width="12.85546875" style="1" bestFit="1" customWidth="1"/>
    <col min="9" max="9" width="15.7109375" customWidth="1"/>
  </cols>
  <sheetData>
    <row r="1" spans="1:9" x14ac:dyDescent="0.2">
      <c r="A1" t="s">
        <v>0</v>
      </c>
      <c r="B1" s="2" t="s">
        <v>1</v>
      </c>
      <c r="C1" t="s">
        <v>5</v>
      </c>
      <c r="D1" t="s">
        <v>7</v>
      </c>
      <c r="H1" s="6" t="s">
        <v>1</v>
      </c>
      <c r="I1" s="7" t="s">
        <v>6</v>
      </c>
    </row>
    <row r="2" spans="1:9" x14ac:dyDescent="0.2">
      <c r="A2" t="s">
        <v>2</v>
      </c>
      <c r="B2" s="2">
        <v>34000</v>
      </c>
      <c r="C2" s="4">
        <f>VLOOKUP(Tabelle1[[#This Row],[Umsatz]],tbl_ProvSatz[],2)</f>
        <v>0.03</v>
      </c>
      <c r="D2" s="5">
        <f>Tabelle1[[#This Row],[Umsatz]]*Tabelle1[[#This Row],[Provision]]</f>
        <v>1020</v>
      </c>
      <c r="E2" s="5"/>
      <c r="F2" s="5"/>
      <c r="H2" s="1">
        <v>0</v>
      </c>
      <c r="I2" s="3">
        <v>0</v>
      </c>
    </row>
    <row r="3" spans="1:9" x14ac:dyDescent="0.2">
      <c r="A3" t="s">
        <v>3</v>
      </c>
      <c r="B3" s="2">
        <v>42000</v>
      </c>
      <c r="C3" s="4">
        <f>VLOOKUP(Tabelle1[[#This Row],[Umsatz]],tbl_ProvSatz[],2)</f>
        <v>0.04</v>
      </c>
      <c r="D3" s="5">
        <f>Tabelle1[[#This Row],[Umsatz]]*Tabelle1[[#This Row],[Provision]]</f>
        <v>1680</v>
      </c>
      <c r="E3" s="5"/>
      <c r="F3" s="5"/>
      <c r="H3" s="1">
        <v>30000</v>
      </c>
      <c r="I3" s="3">
        <v>0.03</v>
      </c>
    </row>
    <row r="4" spans="1:9" x14ac:dyDescent="0.2">
      <c r="A4" t="s">
        <v>4</v>
      </c>
      <c r="B4" s="2">
        <v>60000</v>
      </c>
      <c r="C4" s="4">
        <f>VLOOKUP(Tabelle1[[#This Row],[Umsatz]],tbl_ProvSatz[],2)</f>
        <v>0.1</v>
      </c>
      <c r="D4" s="5">
        <f>Tabelle1[[#This Row],[Umsatz]]*Tabelle1[[#This Row],[Provision]]</f>
        <v>6000</v>
      </c>
      <c r="E4" s="5"/>
      <c r="F4" s="5"/>
      <c r="H4" s="1">
        <v>40000</v>
      </c>
      <c r="I4" s="3">
        <v>0.04</v>
      </c>
    </row>
    <row r="5" spans="1:9" x14ac:dyDescent="0.2">
      <c r="A5" t="s">
        <v>8</v>
      </c>
      <c r="B5" s="2">
        <v>12000</v>
      </c>
      <c r="C5" s="8">
        <f>VLOOKUP(Tabelle1[[#This Row],[Umsatz]],tbl_ProvSatz[],2)</f>
        <v>0</v>
      </c>
      <c r="D5" s="5">
        <f>Tabelle1[[#This Row],[Umsatz]]*Tabelle1[[#This Row],[Provision]]</f>
        <v>0</v>
      </c>
      <c r="H5" s="1">
        <v>50000</v>
      </c>
      <c r="I5" s="3">
        <v>0.05</v>
      </c>
    </row>
    <row r="6" spans="1:9" x14ac:dyDescent="0.2">
      <c r="A6" t="s">
        <v>9</v>
      </c>
      <c r="B6" s="2">
        <v>98000</v>
      </c>
      <c r="C6" s="8">
        <f>VLOOKUP(Tabelle1[[#This Row],[Umsatz]],tbl_ProvSatz[],2)</f>
        <v>0.18</v>
      </c>
      <c r="D6" s="5">
        <f>Tabelle1[[#This Row],[Umsatz]]*Tabelle1[[#This Row],[Provision]]</f>
        <v>17640</v>
      </c>
      <c r="H6" s="1">
        <v>60000</v>
      </c>
      <c r="I6" s="3">
        <v>0.1</v>
      </c>
    </row>
    <row r="7" spans="1:9" x14ac:dyDescent="0.2">
      <c r="H7" s="1">
        <v>70000</v>
      </c>
      <c r="I7" s="3">
        <v>0.12</v>
      </c>
    </row>
    <row r="8" spans="1:9" x14ac:dyDescent="0.2">
      <c r="H8" s="1">
        <v>80000</v>
      </c>
      <c r="I8" s="3">
        <v>0.15</v>
      </c>
    </row>
    <row r="9" spans="1:9" x14ac:dyDescent="0.2">
      <c r="H9" s="1">
        <v>90000</v>
      </c>
      <c r="I9" s="3">
        <v>0.18</v>
      </c>
    </row>
    <row r="10" spans="1:9" x14ac:dyDescent="0.2">
      <c r="H10" s="1">
        <v>100000</v>
      </c>
      <c r="I10" s="3">
        <v>0.2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E3973-12AE-4A1C-A3B0-5EE0ACF9A191}">
  <dimension ref="A1:F5"/>
  <sheetViews>
    <sheetView zoomScale="145" zoomScaleNormal="145" workbookViewId="0">
      <selection activeCell="H6" sqref="H6"/>
    </sheetView>
  </sheetViews>
  <sheetFormatPr baseColWidth="10" defaultRowHeight="12.75" x14ac:dyDescent="0.2"/>
  <cols>
    <col min="1" max="1" width="12.28515625" customWidth="1"/>
    <col min="2" max="2" width="14.85546875" style="11" customWidth="1"/>
    <col min="3" max="3" width="13.85546875" style="11" customWidth="1"/>
    <col min="5" max="5" width="15" customWidth="1"/>
    <col min="6" max="6" width="12.28515625" style="11" customWidth="1"/>
  </cols>
  <sheetData>
    <row r="1" spans="1:6" x14ac:dyDescent="0.2">
      <c r="A1" s="9" t="s">
        <v>10</v>
      </c>
      <c r="B1" s="10" t="s">
        <v>12</v>
      </c>
      <c r="C1" s="10" t="s">
        <v>11</v>
      </c>
    </row>
    <row r="2" spans="1:6" x14ac:dyDescent="0.2">
      <c r="A2" s="9" t="s">
        <v>13</v>
      </c>
      <c r="B2" s="11">
        <v>52.99</v>
      </c>
      <c r="C2" s="11">
        <v>99.99</v>
      </c>
      <c r="E2" s="12" t="s">
        <v>17</v>
      </c>
      <c r="F2" s="10" t="s">
        <v>15</v>
      </c>
    </row>
    <row r="3" spans="1:6" x14ac:dyDescent="0.2">
      <c r="A3" s="9" t="s">
        <v>14</v>
      </c>
      <c r="B3" s="11">
        <v>120.9</v>
      </c>
      <c r="C3" s="11">
        <v>290.89999999999998</v>
      </c>
      <c r="E3" s="9" t="s">
        <v>12</v>
      </c>
      <c r="F3" s="11">
        <f>VLOOKUP($F$2,tbl_Artikel[],MATCH(E3,tbl_Artikel[#Headers],0),FALSE)</f>
        <v>21.9</v>
      </c>
    </row>
    <row r="4" spans="1:6" x14ac:dyDescent="0.2">
      <c r="A4" s="9" t="s">
        <v>15</v>
      </c>
      <c r="B4" s="11">
        <v>21.9</v>
      </c>
      <c r="C4" s="11">
        <v>59.9</v>
      </c>
      <c r="E4" s="9" t="s">
        <v>11</v>
      </c>
      <c r="F4" s="11">
        <f>VLOOKUP($F$2,tbl_Artikel[],3,FALSE)</f>
        <v>59.9</v>
      </c>
    </row>
    <row r="5" spans="1:6" x14ac:dyDescent="0.2">
      <c r="A5" s="9" t="s">
        <v>16</v>
      </c>
      <c r="B5" s="11">
        <v>1.2</v>
      </c>
      <c r="C5" s="11">
        <v>3.99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</vt:lpstr>
      <vt:lpstr>Artikel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2007-02-12T13:01:45Z</dcterms:created>
  <dcterms:modified xsi:type="dcterms:W3CDTF">2022-08-21T16:46:34Z</dcterms:modified>
</cp:coreProperties>
</file>